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11 2025\"/>
    </mc:Choice>
  </mc:AlternateContent>
  <xr:revisionPtr revIDLastSave="0" documentId="13_ncr:1_{C663E229-D53A-4CB4-94F8-4F5D0DD5B9D3}" xr6:coauthVersionLast="47" xr6:coauthVersionMax="47" xr10:uidLastSave="{00000000-0000-0000-0000-000000000000}"/>
  <bookViews>
    <workbookView xWindow="-23148" yWindow="516" windowWidth="23256" windowHeight="12456" activeTab="2" xr2:uid="{00000000-000D-0000-FFFF-FFFF00000000}"/>
  </bookViews>
  <sheets>
    <sheet name="البيانات الوصفية" sheetId="1" r:id="rId1"/>
    <sheet name="رصيد تراكمي استثمار اجني الداخل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J7" i="3"/>
  <c r="G7" i="3"/>
  <c r="C6" i="3"/>
  <c r="C7" i="3" s="1"/>
  <c r="D6" i="3"/>
  <c r="D7" i="3" s="1"/>
  <c r="E6" i="3"/>
  <c r="E7" i="3" s="1"/>
  <c r="F6" i="3"/>
  <c r="F7" i="3" s="1"/>
  <c r="I5" i="3"/>
  <c r="J8" i="3"/>
  <c r="I8" i="3"/>
  <c r="I7" i="3"/>
  <c r="H6" i="3"/>
  <c r="H8" i="3" s="1"/>
  <c r="G6" i="3"/>
  <c r="G8" i="3" s="1"/>
  <c r="J12" i="2"/>
  <c r="K4" i="2"/>
  <c r="I8" i="2"/>
  <c r="J8" i="2"/>
  <c r="J7" i="2"/>
  <c r="H7" i="3" l="1"/>
  <c r="I5" i="2"/>
  <c r="I7" i="2"/>
  <c r="H6" i="2"/>
  <c r="H8" i="2" s="1"/>
  <c r="E6" i="2"/>
  <c r="E7" i="2" s="1"/>
  <c r="F6" i="2"/>
  <c r="F7" i="2" s="1"/>
  <c r="G6" i="2"/>
  <c r="G7" i="2" s="1"/>
  <c r="D6" i="2"/>
  <c r="D7" i="2" s="1"/>
  <c r="C6" i="2"/>
  <c r="C7" i="2" s="1"/>
  <c r="G8" i="2" l="1"/>
  <c r="H7" i="2"/>
</calcChain>
</file>

<file path=xl/sharedStrings.xml><?xml version="1.0" encoding="utf-8"?>
<sst xmlns="http://schemas.openxmlformats.org/spreadsheetml/2006/main" count="49" uniqueCount="44">
  <si>
    <t>البيان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</si>
  <si>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</si>
  <si>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</si>
  <si>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</si>
  <si>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</si>
  <si>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اسم مجموعة البيانات</t>
  </si>
  <si>
    <t>Description</t>
  </si>
  <si>
    <t>الوصف</t>
  </si>
  <si>
    <t>Classification(s) Used</t>
  </si>
  <si>
    <t>التصانيف المستخدمة</t>
  </si>
  <si>
    <t>Statistical Concepts and Definitions</t>
  </si>
  <si>
    <t>المفاهيم والتعاريف الإحصائية</t>
  </si>
  <si>
    <t>Language</t>
  </si>
  <si>
    <t>الإنجليزية</t>
  </si>
  <si>
    <t>اللغة</t>
  </si>
  <si>
    <t>Data acquisition sources</t>
  </si>
  <si>
    <t>مصادر الحصول على البيانات</t>
  </si>
  <si>
    <t>source of data</t>
  </si>
  <si>
    <t xml:space="preserve"> مصدر البيانات</t>
  </si>
  <si>
    <t xml:space="preserve">Contact person </t>
  </si>
  <si>
    <t>ضابط الاتصال</t>
  </si>
  <si>
    <t>Unit</t>
  </si>
  <si>
    <t>إدارة جذب الاستثمار والمواهب</t>
  </si>
  <si>
    <t>الوحدة/ القسم</t>
  </si>
  <si>
    <t>Phone Number</t>
  </si>
  <si>
    <t>رقم الهاتف</t>
  </si>
  <si>
    <t>Email</t>
  </si>
  <si>
    <t>البريد الإلكتروني</t>
  </si>
  <si>
    <t>Last Update Date</t>
  </si>
  <si>
    <t>تاريخ تحديث البيانات</t>
  </si>
  <si>
    <t xml:space="preserve">البنك الدولي </t>
  </si>
  <si>
    <t>تدفقات الاستثمار الأجنبي المباشر الداخل</t>
  </si>
  <si>
    <t>الناتج المحلي الإجمالي (مليون درهم)</t>
  </si>
  <si>
    <t>الناتج المحلي الإجمالي (مليار دولار)</t>
  </si>
  <si>
    <t xml:space="preserve"> نسبة الاستثمارات الأجنبية المباشرة   داخل الدولة( التراكمي) إلى الناتج المحلي الإجمالي (%)</t>
  </si>
  <si>
    <t>رصيد تدفقات الاستثمارات الأجنبية المباشرة   داخل الدولة التراكمي( بالمليون دولار)</t>
  </si>
  <si>
    <t>محمد المفلح</t>
  </si>
  <si>
    <t>04/3141654</t>
  </si>
  <si>
    <t>malmufleh@economy.ae</t>
  </si>
  <si>
    <t xml:space="preserve">https://unctad.org/topic/investment/world-investment-report </t>
  </si>
  <si>
    <t xml:space="preserve">نسبة رصيد تدفقات الاستثمار الأجنبي المباشر التراكمي الداخل  من الناتج المحلي الإجمالي </t>
  </si>
  <si>
    <t xml:space="preserve"> نسبة صافي تدفق الاستثمارات الأجنبية المباشرة   داخل الدول إلى الناتج المحلي الإجمالي بالأسعار الجارية (%)</t>
  </si>
  <si>
    <t>صافي تدفقات الاستثمارات الأجنبية المباشرة   داخل الدولة ( بالمليون دولار)</t>
  </si>
  <si>
    <t xml:space="preserve">  آخر تقريرر صدر في العام  2024 ويخص بيانات العام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</si>
</sst>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_-* #,##0\-;_-* &quot;-&quot;??_-;_-@_-"/>
    <numFmt numFmtId="166" formatCode="_(* #,##0_);_(* \(#,##0\);_(* &quot;-&quot;??_);_(@_)"/>
    <numFmt numFmtId="167" formatCode="_-* #,##0.00_-;_-* #,##0.00\-;_-* &quot;-&quot;??_-;_-@_-"/>
    <numFmt numFmtId="168" formatCode="0.0%"/>
    <numFmt numFmtId="169" formatCode="#\ \ ##0.0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b/>
      <sz val="9"/>
      <color rgb="FF3F404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  <font>
      <sz val="14"/>
      <name val="Sakkal Majalla"/>
    </font>
    <font>
      <sz val="14"/>
      <color rgb="FF000000"/>
      <name val="Sakkal Majalla"/>
    </font>
    <font>
      <sz val="9"/>
      <color theme="1"/>
      <name val="Arial"/>
      <family val="2"/>
    </font>
    <font>
      <sz val="12"/>
      <color rgb="FF000000"/>
      <name val="Sakkal Majalla"/>
    </font>
    <font>
      <b/>
      <sz val="12"/>
      <color theme="1"/>
      <name val="Sakkal Majalla"/>
    </font>
    <font>
      <sz val="12"/>
      <name val="Sakkal Majalla"/>
    </font>
    <font>
      <sz val="12"/>
      <color theme="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167" fontId="13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0" fontId="17" fillId="0" borderId="0"/>
    <xf numFmtId="0" fontId="7" fillId="0" borderId="0"/>
    <xf numFmtId="0" fontId="13" fillId="0" borderId="0"/>
    <xf numFmtId="0" fontId="7" fillId="0" borderId="0"/>
    <xf numFmtId="0" fontId="15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5" fontId="9" fillId="4" borderId="0" xfId="2" applyNumberFormat="1" applyFont="1" applyFill="1" applyBorder="1" applyAlignment="1">
      <alignment horizontal="center" vertical="center" wrapText="1"/>
    </xf>
    <xf numFmtId="165" fontId="8" fillId="4" borderId="0" xfId="2" applyNumberFormat="1" applyFont="1" applyFill="1" applyBorder="1" applyAlignment="1">
      <alignment horizontal="center" vertical="center" wrapText="1"/>
    </xf>
    <xf numFmtId="165" fontId="8" fillId="4" borderId="0" xfId="2" applyNumberFormat="1" applyFont="1" applyFill="1" applyBorder="1" applyAlignment="1">
      <alignment horizontal="center" vertical="center"/>
    </xf>
    <xf numFmtId="3" fontId="0" fillId="0" borderId="0" xfId="0" applyNumberFormat="1"/>
    <xf numFmtId="165" fontId="8" fillId="4" borderId="0" xfId="2" applyNumberFormat="1" applyFont="1" applyFill="1" applyBorder="1" applyAlignment="1">
      <alignment vertical="center"/>
    </xf>
    <xf numFmtId="164" fontId="0" fillId="0" borderId="0" xfId="0" applyNumberFormat="1"/>
    <xf numFmtId="165" fontId="8" fillId="4" borderId="0" xfId="2" applyNumberFormat="1" applyFont="1" applyFill="1" applyBorder="1" applyAlignment="1">
      <alignment horizontal="right" vertical="center" wrapText="1"/>
    </xf>
    <xf numFmtId="165" fontId="10" fillId="4" borderId="0" xfId="2" applyNumberFormat="1" applyFont="1" applyFill="1" applyBorder="1" applyAlignment="1">
      <alignment vertical="center"/>
    </xf>
    <xf numFmtId="165" fontId="11" fillId="4" borderId="0" xfId="2" applyNumberFormat="1" applyFont="1" applyFill="1" applyBorder="1" applyAlignment="1">
      <alignment vertical="center"/>
    </xf>
    <xf numFmtId="165" fontId="8" fillId="4" borderId="2" xfId="2" applyNumberFormat="1" applyFont="1" applyFill="1" applyBorder="1" applyAlignment="1">
      <alignment vertical="center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 wrapText="1" readingOrder="2"/>
    </xf>
    <xf numFmtId="166" fontId="19" fillId="3" borderId="1" xfId="2" applyNumberFormat="1" applyFont="1" applyFill="1" applyBorder="1" applyAlignment="1">
      <alignment horizontal="center" vertical="center"/>
    </xf>
    <xf numFmtId="166" fontId="20" fillId="0" borderId="1" xfId="2" applyNumberFormat="1" applyFont="1" applyBorder="1" applyAlignment="1">
      <alignment horizontal="center" vertical="center"/>
    </xf>
    <xf numFmtId="166" fontId="20" fillId="3" borderId="1" xfId="2" applyNumberFormat="1" applyFont="1" applyFill="1" applyBorder="1" applyAlignment="1">
      <alignment horizontal="center" vertical="center"/>
    </xf>
    <xf numFmtId="9" fontId="19" fillId="3" borderId="1" xfId="3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168" fontId="19" fillId="3" borderId="1" xfId="3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 readingOrder="2"/>
    </xf>
    <xf numFmtId="0" fontId="1" fillId="0" borderId="4" xfId="1" applyBorder="1" applyAlignment="1">
      <alignment horizontal="right" vertical="center" readingOrder="2"/>
    </xf>
    <xf numFmtId="0" fontId="1" fillId="0" borderId="0" xfId="1" applyAlignment="1">
      <alignment horizontal="center" vertical="center"/>
    </xf>
    <xf numFmtId="166" fontId="19" fillId="5" borderId="3" xfId="2" applyNumberFormat="1" applyFont="1" applyFill="1" applyBorder="1" applyAlignment="1">
      <alignment horizontal="left" vertical="center"/>
    </xf>
    <xf numFmtId="165" fontId="13" fillId="0" borderId="0" xfId="23" applyNumberFormat="1" applyAlignment="1">
      <alignment vertical="center"/>
    </xf>
    <xf numFmtId="168" fontId="0" fillId="0" borderId="0" xfId="0" applyNumberFormat="1"/>
    <xf numFmtId="166" fontId="0" fillId="0" borderId="0" xfId="0" applyNumberFormat="1"/>
    <xf numFmtId="9" fontId="9" fillId="4" borderId="0" xfId="2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right" vertical="center" wrapText="1" readingOrder="2"/>
    </xf>
    <xf numFmtId="9" fontId="26" fillId="3" borderId="1" xfId="3" applyFont="1" applyFill="1" applyBorder="1" applyAlignment="1">
      <alignment horizontal="center" vertical="center"/>
    </xf>
    <xf numFmtId="168" fontId="26" fillId="3" borderId="1" xfId="3" applyNumberFormat="1" applyFont="1" applyFill="1" applyBorder="1" applyAlignment="1">
      <alignment horizontal="center" vertical="center"/>
    </xf>
    <xf numFmtId="168" fontId="26" fillId="6" borderId="1" xfId="3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69" fontId="2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25" fillId="3" borderId="1" xfId="2" applyNumberFormat="1" applyFont="1" applyFill="1" applyBorder="1" applyAlignment="1">
      <alignment vertical="center"/>
    </xf>
    <xf numFmtId="166" fontId="25" fillId="0" borderId="1" xfId="2" applyNumberFormat="1" applyFont="1" applyBorder="1" applyAlignment="1">
      <alignment vertical="center"/>
    </xf>
    <xf numFmtId="166" fontId="25" fillId="6" borderId="1" xfId="2" applyNumberFormat="1" applyFont="1" applyFill="1" applyBorder="1" applyAlignment="1">
      <alignment vertical="center"/>
    </xf>
    <xf numFmtId="166" fontId="25" fillId="6" borderId="1" xfId="2" applyNumberFormat="1" applyFont="1" applyFill="1" applyBorder="1" applyAlignment="1">
      <alignment horizontal="left" vertical="center"/>
    </xf>
  </cellXfs>
  <cellStyles count="27">
    <cellStyle name="Comma" xfId="2" builtinId="3"/>
    <cellStyle name="Comma 2" xfId="5" xr:uid="{00000000-0005-0000-0000-000001000000}"/>
    <cellStyle name="Comma 2 2" xfId="7" xr:uid="{00000000-0005-0000-0000-000002000000}"/>
    <cellStyle name="Hyperlink" xfId="1" builtinId="8"/>
    <cellStyle name="Hyperlink 2" xfId="20" xr:uid="{00000000-0005-0000-0000-000004000000}"/>
    <cellStyle name="Hyperlink 3" xfId="25" xr:uid="{00000000-0005-0000-0000-000005000000}"/>
    <cellStyle name="Hyperlink 4" xfId="17" xr:uid="{00000000-0005-0000-0000-000006000000}"/>
    <cellStyle name="Normal" xfId="0" builtinId="0"/>
    <cellStyle name="Normal 13" xfId="19" xr:uid="{00000000-0005-0000-0000-000008000000}"/>
    <cellStyle name="Normal 13 2" xfId="21" xr:uid="{00000000-0005-0000-0000-000009000000}"/>
    <cellStyle name="Normal 14" xfId="9" xr:uid="{00000000-0005-0000-0000-00000A000000}"/>
    <cellStyle name="Normal 2" xfId="10" xr:uid="{00000000-0005-0000-0000-00000B000000}"/>
    <cellStyle name="Normal 2 2" xfId="15" xr:uid="{00000000-0005-0000-0000-00000C000000}"/>
    <cellStyle name="Normal 2 2 2" xfId="18" xr:uid="{00000000-0005-0000-0000-00000D000000}"/>
    <cellStyle name="Normal 2 2 2 2" xfId="23" xr:uid="{00000000-0005-0000-0000-00000E000000}"/>
    <cellStyle name="Normal 3" xfId="6" xr:uid="{00000000-0005-0000-0000-00000F000000}"/>
    <cellStyle name="Normal 4" xfId="4" xr:uid="{00000000-0005-0000-0000-000010000000}"/>
    <cellStyle name="Normal 4 2" xfId="16" xr:uid="{00000000-0005-0000-0000-000011000000}"/>
    <cellStyle name="Normal 5" xfId="8" xr:uid="{00000000-0005-0000-0000-000012000000}"/>
    <cellStyle name="Normal 5 2" xfId="13" xr:uid="{00000000-0005-0000-0000-000013000000}"/>
    <cellStyle name="Normal 6 2" xfId="11" xr:uid="{00000000-0005-0000-0000-000014000000}"/>
    <cellStyle name="Normal 6 3" xfId="26" xr:uid="{00000000-0005-0000-0000-000015000000}"/>
    <cellStyle name="Normal 7 2" xfId="22" xr:uid="{00000000-0005-0000-0000-000016000000}"/>
    <cellStyle name="Normal 9 2" xfId="24" xr:uid="{00000000-0005-0000-0000-000017000000}"/>
    <cellStyle name="Percent" xfId="3" builtinId="5"/>
    <cellStyle name="Percent 2" xfId="14" xr:uid="{00000000-0005-0000-0000-000019000000}"/>
    <cellStyle name="Percent 3" xfId="12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ctad.org/topic/investment/world-investment-report" TargetMode="External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opLeftCell="A4" workbookViewId="0">
      <selection activeCell="D21" sqref="D21"/>
    </sheetView>
  </sheetViews>
  <sheetFormatPr defaultRowHeight="14.5" x14ac:dyDescent="0.35"/>
  <cols>
    <col min="2" max="2" width="41" bestFit="1" customWidth="1"/>
    <col min="3" max="3" width="30" customWidth="1"/>
    <col min="4" max="4" width="50.453125" customWidth="1"/>
    <col min="5" max="5" width="38.1796875" customWidth="1"/>
    <col min="7" max="7" width="8.08984375" customWidth="1"/>
    <col min="8" max="8" width="9.08984375" hidden="1" customWidth="1"/>
    <col min="11" max="11" width="41.7265625" customWidth="1"/>
    <col min="12" max="12" width="85.36328125" customWidth="1"/>
  </cols>
  <sheetData>
    <row r="2" spans="2:6" x14ac:dyDescent="0.35">
      <c r="F2" s="1"/>
    </row>
    <row r="3" spans="2:6" ht="21" x14ac:dyDescent="0.35">
      <c r="B3" s="2"/>
      <c r="C3" s="43" t="s">
        <v>1</v>
      </c>
      <c r="D3" s="44"/>
      <c r="E3" s="3"/>
    </row>
    <row r="4" spans="2:6" ht="21" x14ac:dyDescent="0.35">
      <c r="B4" s="45" t="s">
        <v>2</v>
      </c>
      <c r="C4" s="45"/>
      <c r="D4" s="45" t="s">
        <v>3</v>
      </c>
      <c r="E4" s="45"/>
    </row>
    <row r="5" spans="2:6" ht="20" x14ac:dyDescent="0.35">
      <c r="B5" s="4" t="s">
        <v>4</v>
      </c>
      <c r="C5" s="5"/>
      <c r="D5" s="8" t="s">
        <v>31</v>
      </c>
      <c r="E5" s="4" t="s">
        <v>5</v>
      </c>
    </row>
    <row r="6" spans="2:6" ht="20" x14ac:dyDescent="0.35">
      <c r="B6" s="4" t="s">
        <v>6</v>
      </c>
      <c r="C6" s="5"/>
      <c r="D6" s="8" t="s">
        <v>40</v>
      </c>
      <c r="E6" s="4" t="s">
        <v>7</v>
      </c>
    </row>
    <row r="7" spans="2:6" ht="20" x14ac:dyDescent="0.35">
      <c r="B7" s="4" t="s">
        <v>8</v>
      </c>
      <c r="C7" s="5"/>
      <c r="D7" s="6"/>
      <c r="E7" s="4" t="s">
        <v>9</v>
      </c>
    </row>
    <row r="8" spans="2:6" ht="20" x14ac:dyDescent="0.35">
      <c r="B8" s="4" t="s">
        <v>10</v>
      </c>
      <c r="C8" s="5"/>
      <c r="D8" s="5"/>
      <c r="E8" s="4" t="s">
        <v>11</v>
      </c>
    </row>
    <row r="9" spans="2:6" ht="20" x14ac:dyDescent="0.35">
      <c r="B9" s="4" t="s">
        <v>12</v>
      </c>
      <c r="C9" s="7"/>
      <c r="D9" s="7" t="s">
        <v>13</v>
      </c>
      <c r="E9" s="4" t="s">
        <v>14</v>
      </c>
    </row>
    <row r="10" spans="2:6" ht="21" x14ac:dyDescent="0.35">
      <c r="B10" s="45" t="s">
        <v>15</v>
      </c>
      <c r="C10" s="45"/>
      <c r="D10" s="45" t="s">
        <v>16</v>
      </c>
      <c r="E10" s="45"/>
    </row>
    <row r="11" spans="2:6" ht="20" x14ac:dyDescent="0.35">
      <c r="B11" s="4" t="s">
        <v>17</v>
      </c>
      <c r="C11" s="5"/>
      <c r="D11" s="8" t="s">
        <v>30</v>
      </c>
      <c r="E11" s="4" t="s">
        <v>18</v>
      </c>
    </row>
    <row r="12" spans="2:6" ht="20" x14ac:dyDescent="0.35">
      <c r="B12" s="4" t="s">
        <v>19</v>
      </c>
      <c r="C12" s="8"/>
      <c r="D12" s="8" t="s">
        <v>36</v>
      </c>
      <c r="E12" s="4" t="s">
        <v>20</v>
      </c>
    </row>
    <row r="13" spans="2:6" ht="20" x14ac:dyDescent="0.35">
      <c r="B13" s="4" t="s">
        <v>21</v>
      </c>
      <c r="C13" s="8"/>
      <c r="D13" s="8" t="s">
        <v>22</v>
      </c>
      <c r="E13" s="4" t="s">
        <v>23</v>
      </c>
    </row>
    <row r="14" spans="2:6" ht="20" x14ac:dyDescent="0.35">
      <c r="B14" s="4" t="s">
        <v>24</v>
      </c>
      <c r="C14" s="28"/>
      <c r="D14" s="28" t="s">
        <v>37</v>
      </c>
      <c r="E14" s="4" t="s">
        <v>25</v>
      </c>
    </row>
    <row r="15" spans="2:6" ht="20" x14ac:dyDescent="0.35">
      <c r="B15" s="4" t="s">
        <v>26</v>
      </c>
      <c r="C15" s="29"/>
      <c r="D15" s="29" t="s">
        <v>38</v>
      </c>
      <c r="E15" s="4" t="s">
        <v>27</v>
      </c>
    </row>
    <row r="16" spans="2:6" ht="20" x14ac:dyDescent="0.35">
      <c r="B16" s="4" t="s">
        <v>28</v>
      </c>
      <c r="C16" s="8"/>
      <c r="D16" s="5" t="s">
        <v>43</v>
      </c>
      <c r="E16" s="4" t="s">
        <v>29</v>
      </c>
    </row>
    <row r="18" spans="2:5" x14ac:dyDescent="0.35">
      <c r="B18" s="1"/>
      <c r="E18" s="1"/>
    </row>
    <row r="19" spans="2:5" x14ac:dyDescent="0.35">
      <c r="C19" s="30" t="s">
        <v>39</v>
      </c>
    </row>
  </sheetData>
  <mergeCells count="5">
    <mergeCell ref="C3:D3"/>
    <mergeCell ref="B4:C4"/>
    <mergeCell ref="D4:E4"/>
    <mergeCell ref="B10:C10"/>
    <mergeCell ref="D10:E10"/>
  </mergeCells>
  <hyperlinks>
    <hyperlink ref="D15" r:id="rId1" xr:uid="{C7996D42-302A-4001-9609-97B6AE0C8788}"/>
    <hyperlink ref="C19" r:id="rId2" xr:uid="{432AA4B3-0976-4092-8770-539AA3178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1"/>
  <sheetViews>
    <sheetView rightToLeft="1" workbookViewId="0">
      <selection activeCell="G14" sqref="G14"/>
    </sheetView>
  </sheetViews>
  <sheetFormatPr defaultRowHeight="14.5" x14ac:dyDescent="0.35"/>
  <cols>
    <col min="1" max="1" width="8.90625" customWidth="1"/>
    <col min="2" max="2" width="58.08984375" bestFit="1" customWidth="1"/>
    <col min="3" max="3" width="13.1796875" customWidth="1"/>
    <col min="4" max="9" width="9" bestFit="1" customWidth="1"/>
    <col min="10" max="10" width="8" bestFit="1" customWidth="1"/>
    <col min="12" max="12" width="9.1796875" bestFit="1" customWidth="1"/>
    <col min="16" max="19" width="9.08984375" customWidth="1"/>
  </cols>
  <sheetData>
    <row r="3" spans="1:12" ht="21" x14ac:dyDescent="0.7">
      <c r="B3" s="20" t="s">
        <v>0</v>
      </c>
      <c r="C3" s="19">
        <v>2016</v>
      </c>
      <c r="D3" s="19">
        <v>2017</v>
      </c>
      <c r="E3" s="19">
        <v>2018</v>
      </c>
      <c r="F3" s="19">
        <v>2019</v>
      </c>
      <c r="G3" s="19">
        <v>2020</v>
      </c>
      <c r="H3" s="19">
        <v>2021</v>
      </c>
      <c r="I3" s="26">
        <v>2022</v>
      </c>
      <c r="J3" s="26">
        <v>2023</v>
      </c>
    </row>
    <row r="4" spans="1:12" ht="42" x14ac:dyDescent="0.35">
      <c r="B4" s="21" t="s">
        <v>35</v>
      </c>
      <c r="C4" s="22">
        <v>119054.04</v>
      </c>
      <c r="D4" s="22">
        <v>121645.16</v>
      </c>
      <c r="E4" s="22">
        <v>127914.54</v>
      </c>
      <c r="F4" s="22">
        <v>131011.55</v>
      </c>
      <c r="G4" s="22">
        <v>150896.01999999999</v>
      </c>
      <c r="H4" s="22">
        <v>171563</v>
      </c>
      <c r="I4" s="22">
        <v>194300</v>
      </c>
      <c r="J4" s="31">
        <v>224987</v>
      </c>
      <c r="K4" s="33">
        <f>(J4-I4)/J6</f>
        <v>5.9687188407900924E-2</v>
      </c>
      <c r="L4" s="34"/>
    </row>
    <row r="5" spans="1:12" ht="21" x14ac:dyDescent="0.35">
      <c r="B5" s="21" t="s">
        <v>32</v>
      </c>
      <c r="C5" s="23">
        <v>1356090</v>
      </c>
      <c r="D5" s="23">
        <v>1434173</v>
      </c>
      <c r="E5" s="23">
        <v>1568339</v>
      </c>
      <c r="F5" s="23">
        <v>1535067</v>
      </c>
      <c r="G5" s="23">
        <v>1283440</v>
      </c>
      <c r="H5" s="23">
        <v>1524167</v>
      </c>
      <c r="I5" s="23">
        <f>I6*3.6725</f>
        <v>1862192.4234837419</v>
      </c>
    </row>
    <row r="6" spans="1:12" ht="21" x14ac:dyDescent="0.35">
      <c r="B6" s="21" t="s">
        <v>33</v>
      </c>
      <c r="C6" s="24">
        <f>C5/3.6725</f>
        <v>369255.27569775359</v>
      </c>
      <c r="D6" s="24">
        <f>D5/3.6725</f>
        <v>390516.81415929203</v>
      </c>
      <c r="E6" s="24">
        <f t="shared" ref="E6:H6" si="0">E5/3.6725</f>
        <v>427049.42137508513</v>
      </c>
      <c r="F6" s="24">
        <f t="shared" si="0"/>
        <v>417989.65282505105</v>
      </c>
      <c r="G6" s="24">
        <f t="shared" si="0"/>
        <v>349473.11095983663</v>
      </c>
      <c r="H6" s="24">
        <f t="shared" si="0"/>
        <v>415021.64737916953</v>
      </c>
      <c r="I6" s="24">
        <v>507063.96827331302</v>
      </c>
      <c r="J6" s="32">
        <v>514130.43265307997</v>
      </c>
    </row>
    <row r="7" spans="1:12" ht="42" x14ac:dyDescent="0.35">
      <c r="B7" s="21" t="s">
        <v>34</v>
      </c>
      <c r="C7" s="25">
        <f t="shared" ref="C7:G7" si="1">C4/C6</f>
        <v>0.32241662566643803</v>
      </c>
      <c r="D7" s="25">
        <f t="shared" si="1"/>
        <v>0.31149788072987011</v>
      </c>
      <c r="E7" s="25">
        <f t="shared" si="1"/>
        <v>0.29953099945228673</v>
      </c>
      <c r="F7" s="25">
        <f t="shared" si="1"/>
        <v>0.31343251947634859</v>
      </c>
      <c r="G7" s="25">
        <f t="shared" si="1"/>
        <v>0.43178148838278374</v>
      </c>
      <c r="H7" s="27">
        <f>H4/H6</f>
        <v>0.4133832562311085</v>
      </c>
      <c r="I7" s="27">
        <f>I4/I6</f>
        <v>0.38318636731701311</v>
      </c>
      <c r="J7" s="27">
        <f>J4/J6</f>
        <v>0.4376068517068597</v>
      </c>
    </row>
    <row r="8" spans="1:12" ht="42" x14ac:dyDescent="0.35">
      <c r="B8" s="21" t="s">
        <v>41</v>
      </c>
      <c r="G8" s="27">
        <f>(G4-F4)/G6</f>
        <v>5.6898426163279898E-2</v>
      </c>
      <c r="H8" s="27">
        <f>(H4-G4)/H6</f>
        <v>4.9797354259736651E-2</v>
      </c>
      <c r="I8" s="27">
        <f>(I4-H4)/I6</f>
        <v>4.4840496313365556E-2</v>
      </c>
      <c r="J8" s="27">
        <f>(J4-I4)/J6</f>
        <v>5.9687188407900924E-2</v>
      </c>
    </row>
    <row r="10" spans="1:12" x14ac:dyDescent="0.35">
      <c r="C10" s="10"/>
      <c r="D10" s="11"/>
      <c r="E10" s="11"/>
      <c r="F10" s="11"/>
      <c r="G10" s="14"/>
      <c r="H10" s="14"/>
      <c r="I10" s="14"/>
      <c r="J10" s="12">
        <v>30688</v>
      </c>
      <c r="K10" s="12">
        <v>514130</v>
      </c>
    </row>
    <row r="11" spans="1:12" x14ac:dyDescent="0.35">
      <c r="A11" s="10"/>
      <c r="B11" s="10"/>
      <c r="C11" s="10"/>
      <c r="D11" s="10"/>
      <c r="E11" s="10"/>
      <c r="F11" s="9"/>
      <c r="G11" s="9"/>
      <c r="H11" s="9"/>
      <c r="I11" s="9"/>
      <c r="J11" s="9"/>
    </row>
    <row r="12" spans="1:12" x14ac:dyDescent="0.35">
      <c r="A12" s="13"/>
      <c r="B12" s="13"/>
      <c r="C12" s="13"/>
      <c r="D12" s="13"/>
      <c r="E12" s="13"/>
      <c r="F12" s="9"/>
      <c r="G12" s="9"/>
      <c r="H12" s="9"/>
      <c r="I12" s="9"/>
      <c r="J12" s="35">
        <f>J10/J6</f>
        <v>5.9689133439621449E-2</v>
      </c>
    </row>
    <row r="14" spans="1:12" x14ac:dyDescent="0.35">
      <c r="F14" s="15"/>
      <c r="G14" s="15"/>
      <c r="H14" s="15"/>
      <c r="I14" s="15"/>
      <c r="J14" s="14"/>
    </row>
    <row r="18" spans="2:7" x14ac:dyDescent="0.35">
      <c r="B18" s="16"/>
      <c r="C18" s="16"/>
      <c r="D18" s="17"/>
      <c r="E18" s="17"/>
      <c r="F18" s="17"/>
      <c r="G18" s="14"/>
    </row>
    <row r="19" spans="2:7" x14ac:dyDescent="0.35">
      <c r="B19" s="13"/>
      <c r="C19" s="13"/>
      <c r="D19" s="18"/>
      <c r="E19" s="13"/>
      <c r="F19" s="13"/>
    </row>
    <row r="20" spans="2:7" x14ac:dyDescent="0.35">
      <c r="B20" s="12"/>
      <c r="C20" s="12"/>
      <c r="D20" s="12"/>
      <c r="E20" s="12"/>
    </row>
    <row r="21" spans="2:7" x14ac:dyDescent="0.35">
      <c r="B21" s="12"/>
      <c r="C21" s="12"/>
      <c r="D21" s="12"/>
      <c r="E21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21"/>
  <sheetViews>
    <sheetView rightToLeft="1" tabSelected="1" workbookViewId="0">
      <selection activeCell="K12" sqref="K12"/>
    </sheetView>
  </sheetViews>
  <sheetFormatPr defaultRowHeight="14.5" x14ac:dyDescent="0.35"/>
  <cols>
    <col min="1" max="1" width="26.90625" customWidth="1"/>
    <col min="2" max="2" width="34.08984375" customWidth="1"/>
    <col min="3" max="3" width="13.1796875" hidden="1" customWidth="1"/>
    <col min="4" max="6" width="9" hidden="1" customWidth="1"/>
    <col min="7" max="9" width="9.08984375" bestFit="1" customWidth="1"/>
    <col min="10" max="10" width="9.453125" bestFit="1" customWidth="1"/>
    <col min="12" max="12" width="9.1796875" bestFit="1" customWidth="1"/>
    <col min="16" max="19" width="9.08984375" customWidth="1"/>
  </cols>
  <sheetData>
    <row r="3" spans="1:12" ht="21" x14ac:dyDescent="0.7">
      <c r="B3" s="20" t="s">
        <v>0</v>
      </c>
      <c r="C3" s="19">
        <v>2016</v>
      </c>
      <c r="D3" s="19">
        <v>2017</v>
      </c>
      <c r="E3" s="19">
        <v>2018</v>
      </c>
      <c r="F3" s="19">
        <v>2019</v>
      </c>
      <c r="G3" s="40">
        <v>2020</v>
      </c>
      <c r="H3" s="40">
        <v>2021</v>
      </c>
      <c r="I3" s="40">
        <v>2022</v>
      </c>
      <c r="J3" s="40">
        <v>2023</v>
      </c>
      <c r="K3" s="41">
        <v>2024</v>
      </c>
    </row>
    <row r="4" spans="1:12" ht="35.4" customHeight="1" x14ac:dyDescent="0.35">
      <c r="B4" s="36" t="s">
        <v>42</v>
      </c>
      <c r="C4" s="22">
        <v>119054.04</v>
      </c>
      <c r="D4" s="22">
        <v>121645.16</v>
      </c>
      <c r="E4" s="22">
        <v>127914.54</v>
      </c>
      <c r="F4" s="22">
        <v>131011.55</v>
      </c>
      <c r="G4" s="46">
        <v>19884.47</v>
      </c>
      <c r="H4" s="46">
        <v>20667.12</v>
      </c>
      <c r="I4" s="46">
        <v>22736.560000000001</v>
      </c>
      <c r="J4" s="46">
        <v>30687.54</v>
      </c>
      <c r="K4" s="49">
        <v>45632</v>
      </c>
      <c r="L4" s="34"/>
    </row>
    <row r="5" spans="1:12" ht="21" hidden="1" x14ac:dyDescent="0.35">
      <c r="B5" s="36" t="s">
        <v>32</v>
      </c>
      <c r="C5" s="23">
        <v>1356090</v>
      </c>
      <c r="D5" s="23">
        <v>1434173</v>
      </c>
      <c r="E5" s="23">
        <v>1568339</v>
      </c>
      <c r="F5" s="23">
        <v>1535067</v>
      </c>
      <c r="G5" s="47">
        <v>1283440</v>
      </c>
      <c r="H5" s="47">
        <v>1524167</v>
      </c>
      <c r="I5" s="47">
        <f>I6*3.6725</f>
        <v>1862192.4234837419</v>
      </c>
      <c r="J5" s="46"/>
      <c r="K5" s="48"/>
    </row>
    <row r="6" spans="1:12" ht="21" x14ac:dyDescent="0.35">
      <c r="B6" s="36" t="s">
        <v>33</v>
      </c>
      <c r="C6" s="24">
        <f>C5/3.6725</f>
        <v>369255.27569775359</v>
      </c>
      <c r="D6" s="24">
        <f>D5/3.6725</f>
        <v>390516.81415929203</v>
      </c>
      <c r="E6" s="24">
        <f t="shared" ref="E6:F6" si="0">E5/3.6725</f>
        <v>427049.42137508513</v>
      </c>
      <c r="F6" s="24">
        <f t="shared" si="0"/>
        <v>417989.65282505105</v>
      </c>
      <c r="G6" s="46">
        <f>G5/3.6725</f>
        <v>349473.11095983663</v>
      </c>
      <c r="H6" s="46">
        <f>H5/3.6725</f>
        <v>415021.64737916953</v>
      </c>
      <c r="I6" s="46">
        <v>507063.96827331302</v>
      </c>
      <c r="J6" s="46">
        <v>514130.43265307997</v>
      </c>
      <c r="K6" s="49">
        <v>552325</v>
      </c>
    </row>
    <row r="7" spans="1:12" ht="55.5" x14ac:dyDescent="0.35">
      <c r="B7" s="36" t="s">
        <v>41</v>
      </c>
      <c r="C7" s="25">
        <f t="shared" ref="C7:F7" si="1">C4/C6</f>
        <v>0.32241662566643803</v>
      </c>
      <c r="D7" s="25">
        <f t="shared" si="1"/>
        <v>0.31149788072987011</v>
      </c>
      <c r="E7" s="25">
        <f t="shared" si="1"/>
        <v>0.29953099945228673</v>
      </c>
      <c r="F7" s="25">
        <f t="shared" si="1"/>
        <v>0.31343251947634859</v>
      </c>
      <c r="G7" s="37">
        <f>G4/G6</f>
        <v>5.689842616327994E-2</v>
      </c>
      <c r="H7" s="38">
        <f>H4/H6</f>
        <v>4.9797691591538192E-2</v>
      </c>
      <c r="I7" s="38">
        <f>I4/I6</f>
        <v>4.4839628572749909E-2</v>
      </c>
      <c r="J7" s="38">
        <f>J4/J6</f>
        <v>5.9688238725030006E-2</v>
      </c>
      <c r="K7" s="39">
        <f>K4/K6</f>
        <v>8.2618023808446114E-2</v>
      </c>
    </row>
    <row r="8" spans="1:12" ht="63" hidden="1" x14ac:dyDescent="0.35">
      <c r="B8" s="21" t="s">
        <v>41</v>
      </c>
      <c r="G8" s="27">
        <f>(G4-F4)/G6</f>
        <v>-0.3179846360562239</v>
      </c>
      <c r="H8" s="27">
        <f>(H4-G4)/H6</f>
        <v>1.8858052464067203E-3</v>
      </c>
      <c r="I8" s="27">
        <f>(I4-H4)/I6</f>
        <v>4.0812207719018037E-3</v>
      </c>
      <c r="J8" s="27">
        <f>(J4-I4)/J6</f>
        <v>1.5464908309298793E-2</v>
      </c>
    </row>
    <row r="10" spans="1:12" x14ac:dyDescent="0.35">
      <c r="C10" s="10"/>
      <c r="D10" s="11"/>
      <c r="E10" s="11"/>
      <c r="F10" s="11"/>
      <c r="G10" s="14"/>
      <c r="H10" s="14"/>
      <c r="I10" s="14"/>
      <c r="J10" s="12"/>
      <c r="K10" s="12"/>
    </row>
    <row r="11" spans="1:12" x14ac:dyDescent="0.35">
      <c r="A11" s="10"/>
      <c r="B11" s="10"/>
      <c r="C11" s="10"/>
      <c r="D11" s="10"/>
      <c r="E11" s="10"/>
      <c r="F11" s="9"/>
      <c r="G11" s="9"/>
      <c r="H11" s="9"/>
      <c r="I11" s="9"/>
      <c r="J11" s="9"/>
    </row>
    <row r="12" spans="1:12" x14ac:dyDescent="0.35">
      <c r="A12" s="13"/>
      <c r="B12" s="13"/>
      <c r="C12" s="13"/>
      <c r="D12" s="13"/>
      <c r="E12" s="13"/>
      <c r="F12" s="9"/>
      <c r="G12" s="9"/>
      <c r="H12" s="9"/>
      <c r="I12" s="9"/>
      <c r="J12" s="35"/>
    </row>
    <row r="14" spans="1:12" x14ac:dyDescent="0.35">
      <c r="F14" s="15"/>
      <c r="G14" s="15"/>
      <c r="H14" s="15"/>
      <c r="I14" s="15"/>
      <c r="J14" s="14"/>
    </row>
    <row r="16" spans="1:12" x14ac:dyDescent="0.35">
      <c r="G16" s="42"/>
      <c r="H16" s="42"/>
      <c r="I16" s="42"/>
      <c r="J16" s="42"/>
    </row>
    <row r="18" spans="2:7" x14ac:dyDescent="0.35">
      <c r="B18" s="16"/>
      <c r="C18" s="16"/>
      <c r="D18" s="17"/>
      <c r="E18" s="17"/>
      <c r="F18" s="17"/>
      <c r="G18" s="14"/>
    </row>
    <row r="19" spans="2:7" x14ac:dyDescent="0.35">
      <c r="B19" s="13"/>
      <c r="C19" s="13"/>
      <c r="D19" s="18"/>
      <c r="E19" s="13"/>
      <c r="F19" s="13"/>
    </row>
    <row r="20" spans="2:7" x14ac:dyDescent="0.35">
      <c r="B20" s="12"/>
      <c r="C20" s="12"/>
      <c r="D20" s="12"/>
      <c r="E20" s="12"/>
    </row>
    <row r="21" spans="2:7" x14ac:dyDescent="0.35">
      <c r="B21" s="12"/>
      <c r="C21" s="12"/>
      <c r="D21" s="12"/>
      <c r="E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رصيد تراكمي استثمار اجني الداخل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Inaam Qurashi Mubarak</dc:creator>
  <cp:lastModifiedBy>Mohammad  Ata. ALMufleh</cp:lastModifiedBy>
  <dcterms:created xsi:type="dcterms:W3CDTF">2021-03-15T08:30:11Z</dcterms:created>
  <dcterms:modified xsi:type="dcterms:W3CDTF">2025-11-18T10:33:21Z</dcterms:modified>
</cp:coreProperties>
</file>