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CBE4B21E-6360-4440-805C-1497C370498A}" xr6:coauthVersionLast="47" xr6:coauthVersionMax="47" xr10:uidLastSave="{00000000-0000-0000-0000-000000000000}"/>
  <bookViews>
    <workbookView xWindow="-120" yWindow="-120" windowWidth="29040" windowHeight="15840" tabRatio="758" activeTab="1" xr2:uid="{00000000-000D-0000-FFFF-FFFF00000000}"/>
  </bookViews>
  <sheets>
    <sheet name="Metadata" sheetId="45" r:id="rId1"/>
    <sheet name="Design Data" sheetId="4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41" l="1"/>
  <c r="L31" i="41" l="1"/>
  <c r="AC19" i="41"/>
  <c r="AC20" i="41"/>
  <c r="AC18" i="41"/>
  <c r="AB20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AC5" i="41" l="1"/>
  <c r="AC6" i="41"/>
  <c r="AC7" i="41"/>
  <c r="AA20" i="41"/>
  <c r="Z20" i="41" l="1"/>
  <c r="Z7" i="41"/>
  <c r="X20" i="41" l="1"/>
  <c r="Y7" i="41"/>
  <c r="D20" i="41" l="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Y20" i="41"/>
  <c r="C20" i="41"/>
  <c r="X7" i="41" l="1"/>
  <c r="W7" i="41" l="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</calcChain>
</file>

<file path=xl/sharedStrings.xml><?xml version="1.0" encoding="utf-8"?>
<sst xmlns="http://schemas.openxmlformats.org/spreadsheetml/2006/main" count="69" uniqueCount="66">
  <si>
    <t>Sum</t>
    <phoneticPr fontId="1" type="noConversion"/>
  </si>
  <si>
    <t>SUM</t>
    <phoneticPr fontId="1" type="noConversion"/>
  </si>
  <si>
    <t>APPLICATION VOLUME ANALYSIS</t>
    <phoneticPr fontId="1" type="noConversion"/>
  </si>
  <si>
    <t>Application Type</t>
    <phoneticPr fontId="1" type="noConversion"/>
  </si>
  <si>
    <t>COUNTRY</t>
    <phoneticPr fontId="1" type="noConversion"/>
  </si>
  <si>
    <t>Occupancy (%)</t>
    <phoneticPr fontId="1" type="noConversion"/>
  </si>
  <si>
    <t>Industrial Design</t>
    <phoneticPr fontId="1" type="noConversion"/>
  </si>
  <si>
    <t>Industrial Drawing</t>
    <phoneticPr fontId="1" type="noConversion"/>
  </si>
  <si>
    <t>ORIGIN</t>
    <phoneticPr fontId="1" type="noConversion"/>
  </si>
  <si>
    <t>UAE Resident Filing</t>
    <phoneticPr fontId="1" type="noConversion"/>
  </si>
  <si>
    <t>Foreign Applications</t>
    <phoneticPr fontId="1" type="noConversion"/>
  </si>
  <si>
    <t>UAE Resident Applications</t>
    <phoneticPr fontId="1" type="noConversion"/>
  </si>
  <si>
    <t>Design Applications Data</t>
    <phoneticPr fontId="1" type="noConversion"/>
  </si>
  <si>
    <t xml:space="preserve">Total Design Applications </t>
    <phoneticPr fontId="1" type="noConversion"/>
  </si>
  <si>
    <t>UAE Resident Design Application Data</t>
    <phoneticPr fontId="1" type="noConversion"/>
  </si>
  <si>
    <t>UAE Resident Applications</t>
    <phoneticPr fontId="1" type="noConversion"/>
  </si>
  <si>
    <t xml:space="preserve">Total Design Applications </t>
    <phoneticPr fontId="1" type="noConversion"/>
  </si>
  <si>
    <t>Design Acceptance (Accepted Year)</t>
    <phoneticPr fontId="1" type="noConversion"/>
  </si>
  <si>
    <t>Accepted Year</t>
    <phoneticPr fontId="1" type="noConversion"/>
  </si>
  <si>
    <t>Accepted Design</t>
    <phoneticPr fontId="1" type="noConversion"/>
  </si>
  <si>
    <t xml:space="preserve">Metadata </t>
  </si>
  <si>
    <t>Dataset Name_EN</t>
  </si>
  <si>
    <t>UAE Design Application (Base year 2017)</t>
  </si>
  <si>
    <t>Dataset Name_AR</t>
  </si>
  <si>
    <t>طلب تصميم الإمارات العربية المتحدة (سنة الأساس 2017)</t>
  </si>
  <si>
    <t>Description_EN</t>
  </si>
  <si>
    <t>Number of application by category</t>
  </si>
  <si>
    <t>Description_AR</t>
  </si>
  <si>
    <t>عدد الطلبات حسب الفئة</t>
  </si>
  <si>
    <t>Source (URL of original source)</t>
  </si>
  <si>
    <t>MOE Internal System (https://upos.economy.ae)</t>
  </si>
  <si>
    <t>Data Owner_EN</t>
  </si>
  <si>
    <t>Ministry of Economy</t>
  </si>
  <si>
    <t>Data Owner_AR</t>
  </si>
  <si>
    <t>وزارة الاقتصاد</t>
  </si>
  <si>
    <t>Owner_Tel</t>
  </si>
  <si>
    <t>Last Update Date</t>
  </si>
  <si>
    <t>Calcolation Methodlegy</t>
  </si>
  <si>
    <t>Counting</t>
  </si>
  <si>
    <t>Language</t>
  </si>
  <si>
    <t>AR/ EN</t>
  </si>
  <si>
    <t>Key terms / Tags</t>
  </si>
  <si>
    <t>design, applicaton, examination, acceptacne, publication</t>
  </si>
  <si>
    <t>(Cumulative)</t>
  </si>
  <si>
    <t>02-613-1234</t>
  </si>
  <si>
    <t>Regisrtation</t>
  </si>
  <si>
    <t>Registration Year</t>
  </si>
  <si>
    <t>Registration (Registration Year)</t>
  </si>
  <si>
    <t>-</t>
  </si>
  <si>
    <t>Jan. 2026</t>
  </si>
  <si>
    <t>1. Swiss</t>
  </si>
  <si>
    <t>2. US</t>
  </si>
  <si>
    <t>3. UAE</t>
  </si>
  <si>
    <t>4. Japan</t>
  </si>
  <si>
    <t>5. Germany</t>
  </si>
  <si>
    <t>6. Italy</t>
  </si>
  <si>
    <t>7. China</t>
  </si>
  <si>
    <t>8. France</t>
  </si>
  <si>
    <t>9. Netherlands</t>
  </si>
  <si>
    <t>10. UK</t>
  </si>
  <si>
    <t>Sweden</t>
  </si>
  <si>
    <t>12. Korea</t>
  </si>
  <si>
    <t>Australia</t>
  </si>
  <si>
    <t>Others</t>
  </si>
  <si>
    <t>Applications (All Years)</t>
  </si>
  <si>
    <t>Ratio of Origin Country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</si>
</sst>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.0%"/>
  </numFmts>
  <fonts count="31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2" fillId="12" borderId="17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13" applyNumberFormat="0" applyAlignment="0" applyProtection="0"/>
    <xf numFmtId="0" fontId="20" fillId="10" borderId="14" applyNumberFormat="0" applyAlignment="0" applyProtection="0"/>
    <xf numFmtId="0" fontId="21" fillId="10" borderId="13" applyNumberFormat="0" applyAlignment="0" applyProtection="0"/>
    <xf numFmtId="0" fontId="22" fillId="0" borderId="15" applyNumberFormat="0" applyFill="0" applyAlignment="0" applyProtection="0"/>
    <xf numFmtId="0" fontId="23" fillId="11" borderId="16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7" fillId="36" borderId="0" applyNumberFormat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right" vertical="center"/>
    </xf>
    <xf numFmtId="164" fontId="4" fillId="4" borderId="1" xfId="1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9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1" fillId="0" borderId="7" xfId="3" applyBorder="1"/>
    <xf numFmtId="17" fontId="10" fillId="0" borderId="7" xfId="0" applyNumberFormat="1" applyFont="1" applyBorder="1"/>
    <xf numFmtId="0" fontId="9" fillId="0" borderId="8" xfId="0" applyFont="1" applyBorder="1"/>
    <xf numFmtId="0" fontId="10" fillId="0" borderId="9" xfId="0" applyFont="1" applyBorder="1"/>
    <xf numFmtId="164" fontId="7" fillId="0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right" vertical="center"/>
    </xf>
    <xf numFmtId="164" fontId="6" fillId="4" borderId="1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64" fontId="28" fillId="4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right" vertical="center"/>
    </xf>
    <xf numFmtId="164" fontId="28" fillId="4" borderId="1" xfId="2" applyNumberFormat="1" applyFont="1" applyFill="1" applyBorder="1" applyAlignment="1">
      <alignment horizontal="right" vertical="center"/>
    </xf>
    <xf numFmtId="165" fontId="28" fillId="0" borderId="0" xfId="2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64" fontId="29" fillId="0" borderId="1" xfId="1" applyFont="1" applyFill="1" applyBorder="1" applyAlignment="1">
      <alignment horizontal="center" vertical="center"/>
    </xf>
    <xf numFmtId="164" fontId="30" fillId="4" borderId="1" xfId="1" applyFont="1" applyFill="1" applyBorder="1" applyAlignment="1">
      <alignment horizontal="center" vertical="center"/>
    </xf>
    <xf numFmtId="164" fontId="29" fillId="0" borderId="1" xfId="1" applyFont="1" applyFill="1" applyBorder="1" applyAlignment="1">
      <alignment horizontal="right" vertical="center"/>
    </xf>
    <xf numFmtId="164" fontId="30" fillId="4" borderId="1" xfId="2" applyNumberFormat="1" applyFont="1" applyFill="1" applyBorder="1" applyAlignment="1">
      <alignment horizontal="right" vertical="center"/>
    </xf>
    <xf numFmtId="164" fontId="7" fillId="0" borderId="1" xfId="1" quotePrefix="1" applyFont="1" applyFill="1" applyBorder="1" applyAlignment="1">
      <alignment horizontal="center" vertical="center"/>
    </xf>
    <xf numFmtId="164" fontId="29" fillId="0" borderId="1" xfId="1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3" fillId="0" borderId="1" xfId="2" applyNumberFormat="1" applyFont="1" applyBorder="1" applyAlignment="1"/>
    <xf numFmtId="165" fontId="4" fillId="0" borderId="1" xfId="2" applyNumberFormat="1" applyFont="1" applyBorder="1" applyAlignment="1"/>
    <xf numFmtId="3" fontId="3" fillId="0" borderId="1" xfId="0" applyNumberFormat="1" applyFont="1" applyBorder="1"/>
    <xf numFmtId="3" fontId="4" fillId="0" borderId="1" xfId="1" applyNumberFormat="1" applyFont="1" applyBorder="1" applyAlignment="1"/>
    <xf numFmtId="3" fontId="7" fillId="0" borderId="1" xfId="0" applyNumberFormat="1" applyFont="1" applyBorder="1"/>
    <xf numFmtId="165" fontId="7" fillId="0" borderId="1" xfId="2" applyNumberFormat="1" applyFont="1" applyBorder="1" applyAlignment="1"/>
    <xf numFmtId="164" fontId="30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45">
    <cellStyle name="20% - Accent1 2" xfId="22" xr:uid="{00000000-0005-0000-0000-000000000000}"/>
    <cellStyle name="20% - Accent2 2" xfId="26" xr:uid="{00000000-0005-0000-0000-000001000000}"/>
    <cellStyle name="20% - Accent3 2" xfId="30" xr:uid="{00000000-0005-0000-0000-000002000000}"/>
    <cellStyle name="20% - Accent4 2" xfId="34" xr:uid="{00000000-0005-0000-0000-000003000000}"/>
    <cellStyle name="20% - Accent5 2" xfId="38" xr:uid="{00000000-0005-0000-0000-000004000000}"/>
    <cellStyle name="20% - Accent6 2" xfId="42" xr:uid="{00000000-0005-0000-0000-000005000000}"/>
    <cellStyle name="40% - Accent1 2" xfId="23" xr:uid="{00000000-0005-0000-0000-000006000000}"/>
    <cellStyle name="40% - Accent2 2" xfId="27" xr:uid="{00000000-0005-0000-0000-000007000000}"/>
    <cellStyle name="40% - Accent3 2" xfId="31" xr:uid="{00000000-0005-0000-0000-000008000000}"/>
    <cellStyle name="40% - Accent4 2" xfId="35" xr:uid="{00000000-0005-0000-0000-000009000000}"/>
    <cellStyle name="40% - Accent5 2" xfId="39" xr:uid="{00000000-0005-0000-0000-00000A000000}"/>
    <cellStyle name="40% - Accent6 2" xfId="43" xr:uid="{00000000-0005-0000-0000-00000B000000}"/>
    <cellStyle name="60% - Accent1 2" xfId="24" xr:uid="{00000000-0005-0000-0000-00000C000000}"/>
    <cellStyle name="60% - Accent2 2" xfId="28" xr:uid="{00000000-0005-0000-0000-00000D000000}"/>
    <cellStyle name="60% - Accent3 2" xfId="32" xr:uid="{00000000-0005-0000-0000-00000E000000}"/>
    <cellStyle name="60% - Accent4 2" xfId="36" xr:uid="{00000000-0005-0000-0000-00000F000000}"/>
    <cellStyle name="60% - Accent5 2" xfId="40" xr:uid="{00000000-0005-0000-0000-000010000000}"/>
    <cellStyle name="60% - Accent6 2" xfId="44" xr:uid="{00000000-0005-0000-0000-000011000000}"/>
    <cellStyle name="Accent1 2" xfId="21" xr:uid="{00000000-0005-0000-0000-000012000000}"/>
    <cellStyle name="Accent2 2" xfId="25" xr:uid="{00000000-0005-0000-0000-000013000000}"/>
    <cellStyle name="Accent3 2" xfId="29" xr:uid="{00000000-0005-0000-0000-000014000000}"/>
    <cellStyle name="Accent4 2" xfId="33" xr:uid="{00000000-0005-0000-0000-000015000000}"/>
    <cellStyle name="Accent5 2" xfId="37" xr:uid="{00000000-0005-0000-0000-000016000000}"/>
    <cellStyle name="Accent6 2" xfId="41" xr:uid="{00000000-0005-0000-0000-000017000000}"/>
    <cellStyle name="Bad 2" xfId="11" xr:uid="{00000000-0005-0000-0000-000018000000}"/>
    <cellStyle name="Calculation 2" xfId="15" xr:uid="{00000000-0005-0000-0000-000019000000}"/>
    <cellStyle name="Check Cell 2" xfId="17" xr:uid="{00000000-0005-0000-0000-00001A000000}"/>
    <cellStyle name="Comma [0]" xfId="1" builtinId="6"/>
    <cellStyle name="Explanatory Text 2" xfId="19" xr:uid="{00000000-0005-0000-0000-00001C000000}"/>
    <cellStyle name="Good 2" xfId="10" xr:uid="{00000000-0005-0000-0000-00001D000000}"/>
    <cellStyle name="Heading 1 2" xfId="6" xr:uid="{00000000-0005-0000-0000-00001E000000}"/>
    <cellStyle name="Heading 2 2" xfId="7" xr:uid="{00000000-0005-0000-0000-00001F000000}"/>
    <cellStyle name="Heading 3 2" xfId="8" xr:uid="{00000000-0005-0000-0000-000020000000}"/>
    <cellStyle name="Heading 4 2" xfId="9" xr:uid="{00000000-0005-0000-0000-000021000000}"/>
    <cellStyle name="Hyperlink" xfId="3" builtinId="8"/>
    <cellStyle name="Input 2" xfId="13" xr:uid="{00000000-0005-0000-0000-000023000000}"/>
    <cellStyle name="Linked Cell 2" xfId="16" xr:uid="{00000000-0005-0000-0000-000024000000}"/>
    <cellStyle name="Neutral 2" xfId="12" xr:uid="{00000000-0005-0000-0000-000025000000}"/>
    <cellStyle name="Normal" xfId="0" builtinId="0"/>
    <cellStyle name="Note" xfId="4" builtinId="10" customBuiltin="1"/>
    <cellStyle name="Output 2" xfId="14" xr:uid="{00000000-0005-0000-0000-000028000000}"/>
    <cellStyle name="Percent" xfId="2" builtinId="5"/>
    <cellStyle name="Title 2" xfId="5" xr:uid="{00000000-0005-0000-0000-00002A000000}"/>
    <cellStyle name="Total 2" xfId="20" xr:uid="{00000000-0005-0000-0000-00002B000000}"/>
    <cellStyle name="Warning Text 2" xfId="18" xr:uid="{00000000-0005-0000-0000-00002C000000}"/>
  </cellStyles>
  <dxfs count="0"/>
  <tableStyles count="0" defaultTableStyle="TableStyleMedium2" defaultPivotStyle="PivotStyleLight16"/>
  <colors>
    <mruColors>
      <color rgb="FFCCCCFF"/>
      <color rgb="FFFFCCFF"/>
      <color rgb="FFFF8B8B"/>
      <color rgb="FFFF4B4B"/>
      <color rgb="FFFF99CC"/>
      <color rgb="FFA568D2"/>
      <color rgb="FFD1D5FB"/>
      <color rgb="FFFFFFD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csa.gov.ae/ar-ae/Pages/Statistics/Statistics-by-Subject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3" sqref="B3"/>
    </sheetView>
  </sheetViews>
  <sheetFormatPr defaultRowHeight="15"/>
  <cols>
    <col min="1" max="1" width="35.7109375" customWidth="1"/>
    <col min="2" max="2" width="79.85546875" customWidth="1"/>
  </cols>
  <sheetData>
    <row r="1" spans="1:2" ht="15.75" thickBot="1"/>
    <row r="2" spans="1:2" ht="21.75" thickBot="1">
      <c r="A2" s="54" t="s">
        <v>20</v>
      </c>
      <c r="B2" s="55"/>
    </row>
    <row r="3" spans="1:2" ht="15.75">
      <c r="A3" s="16" t="s">
        <v>21</v>
      </c>
      <c r="B3" s="17" t="s">
        <v>22</v>
      </c>
    </row>
    <row r="4" spans="1:2" ht="15.75">
      <c r="A4" s="16" t="s">
        <v>23</v>
      </c>
      <c r="B4" s="18" t="s">
        <v>24</v>
      </c>
    </row>
    <row r="5" spans="1:2" ht="15.75">
      <c r="A5" s="16" t="s">
        <v>25</v>
      </c>
      <c r="B5" s="18" t="s">
        <v>26</v>
      </c>
    </row>
    <row r="6" spans="1:2" ht="15.75">
      <c r="A6" s="16" t="s">
        <v>27</v>
      </c>
      <c r="B6" s="18" t="s">
        <v>28</v>
      </c>
    </row>
    <row r="7" spans="1:2" ht="15.75">
      <c r="A7" s="16" t="s">
        <v>29</v>
      </c>
      <c r="B7" s="19" t="s">
        <v>30</v>
      </c>
    </row>
    <row r="8" spans="1:2" ht="15.75">
      <c r="A8" s="16" t="s">
        <v>31</v>
      </c>
      <c r="B8" s="18" t="s">
        <v>32</v>
      </c>
    </row>
    <row r="9" spans="1:2" ht="15.75">
      <c r="A9" s="16" t="s">
        <v>33</v>
      </c>
      <c r="B9" s="18" t="s">
        <v>34</v>
      </c>
    </row>
    <row r="10" spans="1:2" ht="15.75">
      <c r="A10" s="16" t="s">
        <v>35</v>
      </c>
      <c r="B10" s="18" t="s">
        <v>44</v>
      </c>
    </row>
    <row r="11" spans="1:2" ht="15.75">
      <c r="A11" s="16" t="s">
        <v>36</v>
      </c>
      <c r="B11" s="20" t="s">
        <v>49</v>
      </c>
    </row>
    <row r="12" spans="1:2" ht="15.75">
      <c r="A12" s="16" t="s">
        <v>37</v>
      </c>
      <c r="B12" s="18" t="s">
        <v>38</v>
      </c>
    </row>
    <row r="13" spans="1:2" ht="15.75">
      <c r="A13" s="16" t="s">
        <v>39</v>
      </c>
      <c r="B13" s="18" t="s">
        <v>40</v>
      </c>
    </row>
    <row r="14" spans="1:2" ht="16.5" thickBot="1">
      <c r="A14" s="21" t="s">
        <v>41</v>
      </c>
      <c r="B14" s="22" t="s">
        <v>42</v>
      </c>
    </row>
  </sheetData>
  <mergeCells count="1">
    <mergeCell ref="A2:B2"/>
  </mergeCells>
  <hyperlinks>
    <hyperlink ref="B7" r:id="rId1" display="https://fcsa.gov.ae/ar-ae/Pages/Statistics/Statistics-by-Subject.as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C31"/>
  <sheetViews>
    <sheetView tabSelected="1" topLeftCell="B1" zoomScaleNormal="100" workbookViewId="0">
      <selection activeCell="P28" sqref="P28"/>
    </sheetView>
  </sheetViews>
  <sheetFormatPr defaultColWidth="8.5703125" defaultRowHeight="14.25"/>
  <cols>
    <col min="1" max="1" width="23.140625" style="4" bestFit="1" customWidth="1"/>
    <col min="2" max="2" width="39.85546875" style="4" customWidth="1"/>
    <col min="3" max="3" width="8.85546875" style="4" customWidth="1"/>
    <col min="4" max="4" width="9.42578125" style="4" customWidth="1"/>
    <col min="5" max="5" width="8.140625" style="4" customWidth="1"/>
    <col min="6" max="6" width="8.42578125" style="4" customWidth="1"/>
    <col min="7" max="7" width="10.28515625" style="4" customWidth="1"/>
    <col min="8" max="8" width="9.28515625" style="4" customWidth="1"/>
    <col min="9" max="9" width="9.7109375" style="4" customWidth="1"/>
    <col min="10" max="10" width="11.140625" style="4" customWidth="1"/>
    <col min="11" max="11" width="10.85546875" style="4" customWidth="1"/>
    <col min="12" max="12" width="10.42578125" style="4" customWidth="1"/>
    <col min="13" max="13" width="12.140625" style="4" customWidth="1"/>
    <col min="14" max="14" width="10.85546875" style="4" customWidth="1"/>
    <col min="15" max="15" width="8.85546875" style="4" customWidth="1"/>
    <col min="16" max="16" width="9.140625" style="4" customWidth="1"/>
    <col min="17" max="17" width="9" style="4" customWidth="1"/>
    <col min="18" max="23" width="6.42578125" style="4" bestFit="1" customWidth="1"/>
    <col min="24" max="24" width="6.42578125" style="31" bestFit="1" customWidth="1"/>
    <col min="25" max="25" width="9.42578125" style="31" bestFit="1" customWidth="1"/>
    <col min="26" max="26" width="9.42578125" style="37" customWidth="1"/>
    <col min="27" max="28" width="9.42578125" style="4" customWidth="1"/>
    <col min="29" max="16384" width="8.5703125" style="4"/>
  </cols>
  <sheetData>
    <row r="1" spans="1:29" ht="15.75" thickBot="1">
      <c r="A1" s="3" t="s">
        <v>2</v>
      </c>
      <c r="B1" s="3" t="s">
        <v>12</v>
      </c>
    </row>
    <row r="2" spans="1:29" ht="15">
      <c r="A2" s="15"/>
    </row>
    <row r="3" spans="1:29" ht="15">
      <c r="B3" s="5" t="s">
        <v>3</v>
      </c>
    </row>
    <row r="4" spans="1:29" ht="15">
      <c r="B4" s="6"/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7">
        <v>2008</v>
      </c>
      <c r="L4" s="7">
        <v>2009</v>
      </c>
      <c r="M4" s="7">
        <v>2010</v>
      </c>
      <c r="N4" s="7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32">
        <v>2021</v>
      </c>
      <c r="Y4" s="32">
        <v>2022</v>
      </c>
      <c r="Z4" s="32">
        <v>2023</v>
      </c>
      <c r="AA4" s="38">
        <v>2024</v>
      </c>
      <c r="AB4" s="24">
        <v>2025</v>
      </c>
      <c r="AC4" s="24" t="s">
        <v>0</v>
      </c>
    </row>
    <row r="5" spans="1:29" ht="15">
      <c r="B5" s="8" t="s">
        <v>6</v>
      </c>
      <c r="C5" s="9">
        <v>10</v>
      </c>
      <c r="D5" s="10">
        <v>27</v>
      </c>
      <c r="E5" s="10">
        <v>34</v>
      </c>
      <c r="F5" s="10">
        <v>80</v>
      </c>
      <c r="G5" s="10">
        <v>160</v>
      </c>
      <c r="H5" s="10">
        <v>235</v>
      </c>
      <c r="I5" s="9">
        <v>308</v>
      </c>
      <c r="J5" s="9">
        <v>359</v>
      </c>
      <c r="K5" s="9">
        <v>477</v>
      </c>
      <c r="L5" s="9">
        <v>366</v>
      </c>
      <c r="M5" s="9">
        <v>424</v>
      </c>
      <c r="N5" s="9">
        <v>499</v>
      </c>
      <c r="O5" s="9">
        <v>445</v>
      </c>
      <c r="P5" s="9">
        <v>544</v>
      </c>
      <c r="Q5" s="9">
        <v>805</v>
      </c>
      <c r="R5" s="9">
        <v>810</v>
      </c>
      <c r="S5" s="9">
        <v>944</v>
      </c>
      <c r="T5" s="9">
        <v>839</v>
      </c>
      <c r="U5" s="9">
        <v>682</v>
      </c>
      <c r="V5" s="10">
        <v>911</v>
      </c>
      <c r="W5" s="10">
        <v>686</v>
      </c>
      <c r="X5" s="10">
        <v>972</v>
      </c>
      <c r="Y5" s="10">
        <v>902</v>
      </c>
      <c r="Z5" s="10">
        <v>1133</v>
      </c>
      <c r="AA5" s="39">
        <v>1252</v>
      </c>
      <c r="AB5" s="23">
        <v>1831</v>
      </c>
      <c r="AC5" s="29">
        <f>SUM(C5:AB5)</f>
        <v>15735</v>
      </c>
    </row>
    <row r="6" spans="1:29" ht="15">
      <c r="B6" s="8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9">
        <v>1</v>
      </c>
      <c r="M6" s="11"/>
      <c r="N6" s="11"/>
      <c r="O6" s="11"/>
      <c r="P6" s="11"/>
      <c r="Q6" s="11"/>
      <c r="R6" s="11"/>
      <c r="S6" s="9">
        <v>1</v>
      </c>
      <c r="T6" s="9">
        <v>18</v>
      </c>
      <c r="U6" s="9">
        <v>10</v>
      </c>
      <c r="V6" s="9">
        <v>12</v>
      </c>
      <c r="W6" s="9">
        <v>3</v>
      </c>
      <c r="X6" s="10">
        <v>11</v>
      </c>
      <c r="Y6" s="10">
        <v>0</v>
      </c>
      <c r="Z6" s="10">
        <v>0</v>
      </c>
      <c r="AA6" s="44" t="s">
        <v>48</v>
      </c>
      <c r="AB6" s="43">
        <v>0</v>
      </c>
      <c r="AC6" s="29">
        <f>SUM(C6:AB6)</f>
        <v>56</v>
      </c>
    </row>
    <row r="7" spans="1:29" ht="15">
      <c r="B7" s="2" t="s">
        <v>13</v>
      </c>
      <c r="C7" s="12">
        <f t="shared" ref="C7:W7" si="0">C5+C6</f>
        <v>10</v>
      </c>
      <c r="D7" s="12">
        <f t="shared" si="0"/>
        <v>27</v>
      </c>
      <c r="E7" s="12">
        <f t="shared" si="0"/>
        <v>34</v>
      </c>
      <c r="F7" s="12">
        <f t="shared" si="0"/>
        <v>80</v>
      </c>
      <c r="G7" s="12">
        <f t="shared" si="0"/>
        <v>160</v>
      </c>
      <c r="H7" s="12">
        <f t="shared" si="0"/>
        <v>235</v>
      </c>
      <c r="I7" s="12">
        <f t="shared" si="0"/>
        <v>308</v>
      </c>
      <c r="J7" s="12">
        <f t="shared" si="0"/>
        <v>359</v>
      </c>
      <c r="K7" s="12">
        <f t="shared" si="0"/>
        <v>477</v>
      </c>
      <c r="L7" s="12">
        <f t="shared" si="0"/>
        <v>367</v>
      </c>
      <c r="M7" s="12">
        <f t="shared" si="0"/>
        <v>424</v>
      </c>
      <c r="N7" s="12">
        <f t="shared" si="0"/>
        <v>499</v>
      </c>
      <c r="O7" s="12">
        <f t="shared" si="0"/>
        <v>445</v>
      </c>
      <c r="P7" s="12">
        <f t="shared" si="0"/>
        <v>544</v>
      </c>
      <c r="Q7" s="12">
        <f t="shared" si="0"/>
        <v>805</v>
      </c>
      <c r="R7" s="12">
        <f t="shared" si="0"/>
        <v>810</v>
      </c>
      <c r="S7" s="12">
        <f t="shared" si="0"/>
        <v>945</v>
      </c>
      <c r="T7" s="12">
        <f t="shared" si="0"/>
        <v>857</v>
      </c>
      <c r="U7" s="12">
        <f t="shared" si="0"/>
        <v>692</v>
      </c>
      <c r="V7" s="12">
        <f t="shared" si="0"/>
        <v>923</v>
      </c>
      <c r="W7" s="12">
        <f t="shared" si="0"/>
        <v>689</v>
      </c>
      <c r="X7" s="33">
        <f t="shared" ref="X7:Z7" si="1">X5+X6</f>
        <v>983</v>
      </c>
      <c r="Y7" s="33">
        <f t="shared" si="1"/>
        <v>902</v>
      </c>
      <c r="Z7" s="33">
        <f t="shared" si="1"/>
        <v>1133</v>
      </c>
      <c r="AA7" s="40">
        <v>1252</v>
      </c>
      <c r="AB7" s="25">
        <v>1831</v>
      </c>
      <c r="AC7" s="25">
        <f>SUM(C7:AB7)</f>
        <v>15791</v>
      </c>
    </row>
    <row r="8" spans="1:29" ht="15" thickBot="1"/>
    <row r="9" spans="1:29" ht="15.75" thickBot="1">
      <c r="A9" s="3" t="s">
        <v>8</v>
      </c>
      <c r="B9" s="5" t="s">
        <v>65</v>
      </c>
    </row>
    <row r="10" spans="1:29" ht="15">
      <c r="A10" s="4" t="s">
        <v>43</v>
      </c>
      <c r="B10" s="2" t="s">
        <v>4</v>
      </c>
      <c r="C10" s="2" t="s">
        <v>50</v>
      </c>
      <c r="D10" s="2" t="s">
        <v>51</v>
      </c>
      <c r="E10" s="45" t="s">
        <v>52</v>
      </c>
      <c r="F10" s="2" t="s">
        <v>53</v>
      </c>
      <c r="G10" s="2" t="s">
        <v>54</v>
      </c>
      <c r="H10" s="2" t="s">
        <v>55</v>
      </c>
      <c r="I10" s="2" t="s">
        <v>56</v>
      </c>
      <c r="J10" s="2" t="s">
        <v>57</v>
      </c>
      <c r="K10" s="2" t="s">
        <v>58</v>
      </c>
      <c r="L10" s="2" t="s">
        <v>59</v>
      </c>
      <c r="M10" s="2" t="s">
        <v>60</v>
      </c>
      <c r="N10" s="2" t="s">
        <v>61</v>
      </c>
      <c r="O10" s="2" t="s">
        <v>62</v>
      </c>
      <c r="P10" s="2" t="s">
        <v>63</v>
      </c>
      <c r="Q10" s="2" t="s">
        <v>1</v>
      </c>
    </row>
    <row r="11" spans="1:29" ht="15">
      <c r="B11" s="8" t="s">
        <v>64</v>
      </c>
      <c r="C11" s="49">
        <v>2286</v>
      </c>
      <c r="D11" s="49">
        <v>2177</v>
      </c>
      <c r="E11" s="51">
        <v>1302</v>
      </c>
      <c r="F11" s="49">
        <v>1236</v>
      </c>
      <c r="G11" s="49">
        <v>1188</v>
      </c>
      <c r="H11" s="49">
        <v>1186</v>
      </c>
      <c r="I11" s="49">
        <v>1149</v>
      </c>
      <c r="J11" s="49">
        <v>1134</v>
      </c>
      <c r="K11" s="49">
        <v>701</v>
      </c>
      <c r="L11" s="49">
        <v>643</v>
      </c>
      <c r="M11" s="49">
        <v>632</v>
      </c>
      <c r="N11" s="50">
        <v>602</v>
      </c>
      <c r="O11" s="50">
        <v>176</v>
      </c>
      <c r="P11" s="50">
        <v>1545</v>
      </c>
      <c r="Q11" s="50">
        <v>15957</v>
      </c>
    </row>
    <row r="12" spans="1:29" ht="15">
      <c r="B12" s="46" t="s">
        <v>5</v>
      </c>
      <c r="C12" s="47">
        <f>C11/$Q11</f>
        <v>0.14326001128031585</v>
      </c>
      <c r="D12" s="47">
        <f t="shared" ref="D12:Q12" si="2">D11/$Q11</f>
        <v>0.13642915334962713</v>
      </c>
      <c r="E12" s="52">
        <f t="shared" si="2"/>
        <v>8.1594284639969913E-2</v>
      </c>
      <c r="F12" s="47">
        <f t="shared" si="2"/>
        <v>7.7458168828727206E-2</v>
      </c>
      <c r="G12" s="47">
        <f t="shared" si="2"/>
        <v>7.4450084602368863E-2</v>
      </c>
      <c r="H12" s="47">
        <f t="shared" si="2"/>
        <v>7.4324747759603932E-2</v>
      </c>
      <c r="I12" s="47">
        <f t="shared" si="2"/>
        <v>7.2006016168452716E-2</v>
      </c>
      <c r="J12" s="47">
        <f t="shared" si="2"/>
        <v>7.1065989847715741E-2</v>
      </c>
      <c r="K12" s="47">
        <f t="shared" si="2"/>
        <v>4.3930563389108231E-2</v>
      </c>
      <c r="L12" s="47">
        <f t="shared" si="2"/>
        <v>4.029579494892524E-2</v>
      </c>
      <c r="M12" s="47">
        <f t="shared" si="2"/>
        <v>3.960644231371812E-2</v>
      </c>
      <c r="N12" s="47">
        <f t="shared" si="2"/>
        <v>3.7726389672244155E-2</v>
      </c>
      <c r="O12" s="47">
        <f t="shared" si="2"/>
        <v>1.1029642163313907E-2</v>
      </c>
      <c r="P12" s="47">
        <f t="shared" si="2"/>
        <v>9.6822711035909004E-2</v>
      </c>
      <c r="Q12" s="48">
        <f t="shared" si="2"/>
        <v>1</v>
      </c>
    </row>
    <row r="13" spans="1:29" ht="15" thickBot="1"/>
    <row r="14" spans="1:29" ht="15.75" thickBot="1">
      <c r="B14" s="3" t="s">
        <v>14</v>
      </c>
    </row>
    <row r="15" spans="1:29" ht="15.75" thickBot="1">
      <c r="A15" s="3" t="s">
        <v>9</v>
      </c>
    </row>
    <row r="16" spans="1:29" ht="15">
      <c r="B16" s="5" t="s">
        <v>15</v>
      </c>
    </row>
    <row r="17" spans="2:29" ht="15">
      <c r="B17" s="6"/>
      <c r="C17" s="7">
        <v>2000</v>
      </c>
      <c r="D17" s="7">
        <v>2001</v>
      </c>
      <c r="E17" s="7">
        <v>2002</v>
      </c>
      <c r="F17" s="7">
        <v>2003</v>
      </c>
      <c r="G17" s="7">
        <v>2004</v>
      </c>
      <c r="H17" s="7">
        <v>2005</v>
      </c>
      <c r="I17" s="7">
        <v>2006</v>
      </c>
      <c r="J17" s="7">
        <v>2007</v>
      </c>
      <c r="K17" s="7">
        <v>2008</v>
      </c>
      <c r="L17" s="7">
        <v>2009</v>
      </c>
      <c r="M17" s="7">
        <v>2010</v>
      </c>
      <c r="N17" s="7">
        <v>2011</v>
      </c>
      <c r="O17" s="7">
        <v>2012</v>
      </c>
      <c r="P17" s="7">
        <v>2013</v>
      </c>
      <c r="Q17" s="7">
        <v>2014</v>
      </c>
      <c r="R17" s="7">
        <v>2015</v>
      </c>
      <c r="S17" s="7">
        <v>2016</v>
      </c>
      <c r="T17" s="7">
        <v>2017</v>
      </c>
      <c r="U17" s="7">
        <v>2018</v>
      </c>
      <c r="V17" s="7">
        <v>2019</v>
      </c>
      <c r="W17" s="7">
        <v>2020</v>
      </c>
      <c r="X17" s="32">
        <v>2021</v>
      </c>
      <c r="Y17" s="32">
        <v>2022</v>
      </c>
      <c r="Z17" s="7">
        <v>2023</v>
      </c>
      <c r="AA17" s="38">
        <v>2024</v>
      </c>
      <c r="AB17" s="24">
        <v>2025</v>
      </c>
      <c r="AC17" s="24" t="s">
        <v>0</v>
      </c>
    </row>
    <row r="18" spans="2:29" ht="15">
      <c r="B18" s="8" t="s">
        <v>11</v>
      </c>
      <c r="C18" s="11"/>
      <c r="D18" s="11"/>
      <c r="E18" s="11">
        <v>2</v>
      </c>
      <c r="F18" s="11"/>
      <c r="G18" s="11"/>
      <c r="H18" s="11">
        <v>4</v>
      </c>
      <c r="I18" s="11">
        <v>2</v>
      </c>
      <c r="J18" s="11">
        <v>3</v>
      </c>
      <c r="K18" s="11">
        <v>4</v>
      </c>
      <c r="L18" s="11">
        <v>7</v>
      </c>
      <c r="M18" s="11">
        <v>27</v>
      </c>
      <c r="N18" s="11">
        <v>54</v>
      </c>
      <c r="O18" s="11">
        <v>39</v>
      </c>
      <c r="P18" s="11">
        <v>76</v>
      </c>
      <c r="Q18" s="11">
        <v>105</v>
      </c>
      <c r="R18" s="11">
        <v>64</v>
      </c>
      <c r="S18" s="11">
        <v>81</v>
      </c>
      <c r="T18" s="11">
        <v>113</v>
      </c>
      <c r="U18" s="11">
        <v>60</v>
      </c>
      <c r="V18" s="11">
        <v>68</v>
      </c>
      <c r="W18" s="11">
        <v>55</v>
      </c>
      <c r="X18" s="34">
        <v>107</v>
      </c>
      <c r="Y18" s="34">
        <v>56</v>
      </c>
      <c r="Z18" s="11">
        <v>74</v>
      </c>
      <c r="AA18" s="41">
        <v>110</v>
      </c>
      <c r="AB18" s="26">
        <v>127</v>
      </c>
      <c r="AC18" s="30">
        <f>SUM(C18:AB18)</f>
        <v>1238</v>
      </c>
    </row>
    <row r="19" spans="2:29" ht="15">
      <c r="B19" s="8" t="s">
        <v>10</v>
      </c>
      <c r="C19" s="11">
        <v>10</v>
      </c>
      <c r="D19" s="11">
        <v>27</v>
      </c>
      <c r="E19" s="11">
        <v>32</v>
      </c>
      <c r="F19" s="11">
        <v>80</v>
      </c>
      <c r="G19" s="11">
        <v>160</v>
      </c>
      <c r="H19" s="11">
        <v>231</v>
      </c>
      <c r="I19" s="11">
        <v>306</v>
      </c>
      <c r="J19" s="11">
        <v>356</v>
      </c>
      <c r="K19" s="11">
        <v>473</v>
      </c>
      <c r="L19" s="11">
        <v>360</v>
      </c>
      <c r="M19" s="11">
        <v>397</v>
      </c>
      <c r="N19" s="11">
        <v>445</v>
      </c>
      <c r="O19" s="11">
        <v>406</v>
      </c>
      <c r="P19" s="11">
        <v>468</v>
      </c>
      <c r="Q19" s="11">
        <v>700</v>
      </c>
      <c r="R19" s="11">
        <v>746</v>
      </c>
      <c r="S19" s="11">
        <v>864</v>
      </c>
      <c r="T19" s="11">
        <v>744</v>
      </c>
      <c r="U19" s="11">
        <v>632</v>
      </c>
      <c r="V19" s="11">
        <v>855</v>
      </c>
      <c r="W19" s="11">
        <v>634</v>
      </c>
      <c r="X19" s="34">
        <v>876</v>
      </c>
      <c r="Y19" s="34">
        <v>846</v>
      </c>
      <c r="Z19" s="11">
        <v>1059</v>
      </c>
      <c r="AA19" s="41">
        <v>1142</v>
      </c>
      <c r="AB19" s="26">
        <v>1704</v>
      </c>
      <c r="AC19" s="30">
        <f t="shared" ref="AC19:AC20" si="3">SUM(C19:AB19)</f>
        <v>14553</v>
      </c>
    </row>
    <row r="20" spans="2:29" ht="15">
      <c r="B20" s="2" t="s">
        <v>16</v>
      </c>
      <c r="C20" s="13">
        <f>C18+C19</f>
        <v>10</v>
      </c>
      <c r="D20" s="13">
        <f t="shared" ref="D20:AB20" si="4">D18+D19</f>
        <v>27</v>
      </c>
      <c r="E20" s="13">
        <f t="shared" si="4"/>
        <v>34</v>
      </c>
      <c r="F20" s="13">
        <f t="shared" si="4"/>
        <v>80</v>
      </c>
      <c r="G20" s="13">
        <f t="shared" si="4"/>
        <v>160</v>
      </c>
      <c r="H20" s="13">
        <f t="shared" si="4"/>
        <v>235</v>
      </c>
      <c r="I20" s="13">
        <f t="shared" si="4"/>
        <v>308</v>
      </c>
      <c r="J20" s="13">
        <f t="shared" si="4"/>
        <v>359</v>
      </c>
      <c r="K20" s="13">
        <f t="shared" si="4"/>
        <v>477</v>
      </c>
      <c r="L20" s="13">
        <f t="shared" si="4"/>
        <v>367</v>
      </c>
      <c r="M20" s="13">
        <f t="shared" si="4"/>
        <v>424</v>
      </c>
      <c r="N20" s="13">
        <f t="shared" si="4"/>
        <v>499</v>
      </c>
      <c r="O20" s="13">
        <f t="shared" si="4"/>
        <v>445</v>
      </c>
      <c r="P20" s="13">
        <f t="shared" si="4"/>
        <v>544</v>
      </c>
      <c r="Q20" s="13">
        <f t="shared" si="4"/>
        <v>805</v>
      </c>
      <c r="R20" s="13">
        <f t="shared" si="4"/>
        <v>810</v>
      </c>
      <c r="S20" s="13">
        <f t="shared" si="4"/>
        <v>945</v>
      </c>
      <c r="T20" s="13">
        <f t="shared" si="4"/>
        <v>857</v>
      </c>
      <c r="U20" s="13">
        <f t="shared" si="4"/>
        <v>692</v>
      </c>
      <c r="V20" s="13">
        <f t="shared" si="4"/>
        <v>923</v>
      </c>
      <c r="W20" s="13">
        <f t="shared" si="4"/>
        <v>689</v>
      </c>
      <c r="X20" s="35">
        <f t="shared" ref="X20" si="5">X18+X19</f>
        <v>983</v>
      </c>
      <c r="Y20" s="35">
        <f t="shared" si="4"/>
        <v>902</v>
      </c>
      <c r="Z20" s="13">
        <f t="shared" si="4"/>
        <v>1133</v>
      </c>
      <c r="AA20" s="42">
        <f t="shared" si="4"/>
        <v>1252</v>
      </c>
      <c r="AB20" s="27">
        <f t="shared" si="4"/>
        <v>1831</v>
      </c>
      <c r="AC20" s="30">
        <f t="shared" si="3"/>
        <v>15791</v>
      </c>
    </row>
    <row r="22" spans="2:29" ht="15.75" thickBot="1">
      <c r="B22" s="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36"/>
    </row>
    <row r="23" spans="2:29" ht="15.75" thickBot="1">
      <c r="B23" s="3" t="s">
        <v>17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36"/>
    </row>
    <row r="24" spans="2:29" ht="15">
      <c r="M24" s="14"/>
    </row>
    <row r="25" spans="2:29" ht="15">
      <c r="B25" s="6" t="s">
        <v>18</v>
      </c>
      <c r="C25" s="7">
        <v>2017</v>
      </c>
      <c r="D25" s="7">
        <v>2018</v>
      </c>
      <c r="E25" s="7">
        <v>2019</v>
      </c>
      <c r="F25" s="7">
        <v>2020</v>
      </c>
      <c r="G25" s="32">
        <v>2021</v>
      </c>
      <c r="H25" s="32">
        <v>2022</v>
      </c>
      <c r="I25" s="7">
        <v>2023</v>
      </c>
      <c r="J25" s="38">
        <v>2024</v>
      </c>
      <c r="K25" s="24">
        <v>2025</v>
      </c>
      <c r="L25" s="24" t="s">
        <v>1</v>
      </c>
    </row>
    <row r="26" spans="2:29" ht="15">
      <c r="B26" s="1" t="s">
        <v>19</v>
      </c>
      <c r="C26" s="9">
        <v>322</v>
      </c>
      <c r="D26" s="9">
        <v>757</v>
      </c>
      <c r="E26" s="9">
        <v>1168</v>
      </c>
      <c r="F26" s="9">
        <v>677</v>
      </c>
      <c r="G26" s="10">
        <v>1071</v>
      </c>
      <c r="H26" s="10">
        <v>715</v>
      </c>
      <c r="I26" s="9">
        <v>1036</v>
      </c>
      <c r="J26" s="53">
        <v>372</v>
      </c>
      <c r="K26" s="29">
        <v>2620</v>
      </c>
      <c r="L26" s="29">
        <f>SUM(C26:K26)</f>
        <v>8738</v>
      </c>
    </row>
    <row r="27" spans="2:29" ht="15" thickBot="1">
      <c r="G27" s="31"/>
      <c r="H27" s="31"/>
      <c r="J27" s="37"/>
    </row>
    <row r="28" spans="2:29" ht="15.75" thickBot="1">
      <c r="B28" s="3" t="s">
        <v>47</v>
      </c>
      <c r="C28" s="14"/>
      <c r="D28" s="14"/>
      <c r="E28" s="14"/>
      <c r="F28" s="14"/>
      <c r="G28" s="36"/>
      <c r="H28" s="36"/>
      <c r="J28" s="37"/>
      <c r="V28" s="28"/>
    </row>
    <row r="29" spans="2:29">
      <c r="G29" s="31"/>
      <c r="H29" s="31"/>
      <c r="J29" s="37"/>
    </row>
    <row r="30" spans="2:29" ht="15">
      <c r="B30" s="6" t="s">
        <v>46</v>
      </c>
      <c r="C30" s="7">
        <v>2017</v>
      </c>
      <c r="D30" s="7">
        <v>2018</v>
      </c>
      <c r="E30" s="7">
        <v>2019</v>
      </c>
      <c r="F30" s="7">
        <v>2020</v>
      </c>
      <c r="G30" s="32">
        <v>2021</v>
      </c>
      <c r="H30" s="32">
        <v>2022</v>
      </c>
      <c r="I30" s="7">
        <v>2023</v>
      </c>
      <c r="J30" s="38">
        <v>2024</v>
      </c>
      <c r="K30" s="24">
        <v>2025</v>
      </c>
      <c r="L30" s="24" t="s">
        <v>1</v>
      </c>
    </row>
    <row r="31" spans="2:29" ht="15">
      <c r="B31" s="1" t="s">
        <v>45</v>
      </c>
      <c r="C31" s="9">
        <v>5</v>
      </c>
      <c r="D31" s="9">
        <v>2433</v>
      </c>
      <c r="E31" s="9">
        <v>685</v>
      </c>
      <c r="F31" s="9">
        <v>1210</v>
      </c>
      <c r="G31" s="10">
        <v>721</v>
      </c>
      <c r="H31" s="10">
        <v>942</v>
      </c>
      <c r="I31" s="9">
        <v>937</v>
      </c>
      <c r="J31" s="53">
        <v>391</v>
      </c>
      <c r="K31" s="29">
        <v>2087</v>
      </c>
      <c r="L31" s="29">
        <f>SUM(C31:K31)</f>
        <v>9411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Design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2026-01-15T07:11:05Z</dcterms:modified>
</cp:coreProperties>
</file>